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activeTab="0"/>
  </bookViews>
  <sheets>
    <sheet name="FAKÜLTE, ENST., YÜKSEK OKUL" sheetId="1" r:id="rId1"/>
    <sheet name="YABANCI DİLLE-EĞİTİM VEREN" sheetId="2" r:id="rId2"/>
    <sheet name="MESLEK YO" sheetId="3" r:id="rId3"/>
    <sheet name="ÖNCELİKLİ ALAN (ARŞ.GÖR.)" sheetId="4" r:id="rId4"/>
  </sheets>
  <definedNames>
    <definedName name="_xlnm.Print_Area" localSheetId="3">'ÖNCELİKLİ ALAN (ARŞ.GÖR.)'!$A$1:$M$14</definedName>
  </definedNames>
  <calcPr fullCalcOnLoad="1"/>
</workbook>
</file>

<file path=xl/sharedStrings.xml><?xml version="1.0" encoding="utf-8"?>
<sst xmlns="http://schemas.openxmlformats.org/spreadsheetml/2006/main" count="146" uniqueCount="73">
  <si>
    <t>ALES PUANI</t>
  </si>
  <si>
    <t>YABANCI DİL PUANI</t>
  </si>
  <si>
    <t>GİRİŞ SINAV NOTU</t>
  </si>
  <si>
    <t>GİRİŞ SINAVI DEĞERLENDİRME SONUCU</t>
  </si>
  <si>
    <t>KADRO ÜNVANI</t>
  </si>
  <si>
    <t>KADRO DERECESİ</t>
  </si>
  <si>
    <t>KADRO ADEDİ</t>
  </si>
  <si>
    <t>ASİL</t>
  </si>
  <si>
    <t>YEDEK</t>
  </si>
  <si>
    <t>(MESLEK YÜKSEKOKULU)</t>
  </si>
  <si>
    <t xml:space="preserve"> </t>
  </si>
  <si>
    <t>(A)
30%</t>
  </si>
  <si>
    <t>(B)
30%</t>
  </si>
  <si>
    <t>(C)
10%</t>
  </si>
  <si>
    <t>(D)
30%</t>
  </si>
  <si>
    <t>(A+B+C+D)
BAŞARI NOTU</t>
  </si>
  <si>
    <t>SIRA NO</t>
  </si>
  <si>
    <t>* T.C. KİMLİK NO</t>
  </si>
  <si>
    <t>*ADI SOYADI</t>
  </si>
  <si>
    <t>İLAN NUMARASI</t>
  </si>
  <si>
    <t>BİRİM</t>
  </si>
  <si>
    <t>BÖLÜM</t>
  </si>
  <si>
    <t>ABD/ASD/PROGRAM</t>
  </si>
  <si>
    <t>( FAKÜLTE/ENSTİTÜ/YÜKSEKOKUL/REKTÖRLÜK BAĞLI BİRİMLER )</t>
  </si>
  <si>
    <t>(A)
35%</t>
  </si>
  <si>
    <t>( C )
35%</t>
  </si>
  <si>
    <t>(A+B+C)
BAŞARI NOTU</t>
  </si>
  <si>
    <t>LİSANS MEZUNİYET NOTU
(100'lük sistem)</t>
  </si>
  <si>
    <t>(B)
10%</t>
  </si>
  <si>
    <t>(C)
30%</t>
  </si>
  <si>
    <t xml:space="preserve">(YABANCI DİLDE EĞİTİM-ÖĞRETİM YAPAN BİRİMLER) </t>
  </si>
  <si>
    <t>* Kişisel Verilerin Korunması Kanunu kapsamında T.C. Kimlik Numarası ve Ad Soyad  kısımları ( 11******11)  - (A**** B****)   yıldızlanarak yayınlanacaktır.</t>
  </si>
  <si>
    <t>İLAN ŞARTI</t>
  </si>
  <si>
    <t>(A)
40%</t>
  </si>
  <si>
    <t>(B)
15%</t>
  </si>
  <si>
    <t>(D)
15%</t>
  </si>
  <si>
    <t>KAZANAMADI</t>
  </si>
  <si>
    <t>NİHAİ DEĞERLENDİRME SONUCU</t>
  </si>
  <si>
    <t>EGE ÜNİVERSİTESİ 
ÖNCELİKLİ ALAN ARAŞTIRMA GÖREVLİSİ 
NİHAİ DEĞERLENDİRME FORMU</t>
  </si>
  <si>
    <t>……/……./……..</t>
  </si>
  <si>
    <t>EGE ÜNİVERSİTESİ 
ÖĞRETİM ELEMANI
 NİHAİ DEĞERLENDİRME FORMU</t>
  </si>
  <si>
    <t>…../……/…….</t>
  </si>
  <si>
    <t>EGE ÜNİVERSİTESİ
 ÖĞRETİM ELEMANI
 NİHAİ DEĞERLENDİRME FORMU</t>
  </si>
  <si>
    <t>…../…../……..</t>
  </si>
  <si>
    <t>RESMİ GAZETE İLAN TARİH/SAYI</t>
  </si>
  <si>
    <t>EGE ÜNİVERSİTESİ
 ÖĞRETİM ELEMANI
NİHAİ DEĞERLENDİRME FORMU</t>
  </si>
  <si>
    <t>19.12.2022-32048</t>
  </si>
  <si>
    <t>Sağlık Bilimleri Fakültesi</t>
  </si>
  <si>
    <t>Odyoloji Bölümü</t>
  </si>
  <si>
    <t>Odyoloji Ana Bilim Dalı</t>
  </si>
  <si>
    <t>Odyoloji lisans mezunu olmak. Odyoloji alanında tezli yüksek lisans yapıyor olmak.</t>
  </si>
  <si>
    <t>SINAVA GİRMEDİ</t>
  </si>
  <si>
    <t>Araştırma Görevlisi</t>
  </si>
  <si>
    <t>22*******34</t>
  </si>
  <si>
    <t>S**** S*********</t>
  </si>
  <si>
    <t>15*******80</t>
  </si>
  <si>
    <t>E*****A***</t>
  </si>
  <si>
    <t>14*******38</t>
  </si>
  <si>
    <t>S**** K**********</t>
  </si>
  <si>
    <t>11*******92</t>
  </si>
  <si>
    <t>H***** M**** Y****</t>
  </si>
  <si>
    <t>41*******62</t>
  </si>
  <si>
    <t>A****** U***</t>
  </si>
  <si>
    <t>57*******76</t>
  </si>
  <si>
    <t>N**** D**** Ö*******</t>
  </si>
  <si>
    <t>13*******78</t>
  </si>
  <si>
    <t>E**** D****</t>
  </si>
  <si>
    <t>61*******12</t>
  </si>
  <si>
    <t>O*** A******</t>
  </si>
  <si>
    <t>26*******24</t>
  </si>
  <si>
    <t>Z***** S***** E***</t>
  </si>
  <si>
    <t>34*******14</t>
  </si>
  <si>
    <t>Y**** G**** E*****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</si>
</sst>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0.000"/>
  </numFmts>
  <fonts count="43">
    <font>
      <sz val="10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textRotation="90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176" fontId="42" fillId="0" borderId="10" xfId="0" applyNumberFormat="1" applyFont="1" applyBorder="1" applyAlignment="1">
      <alignment/>
    </xf>
    <xf numFmtId="176" fontId="42" fillId="0" borderId="12" xfId="0" applyNumberFormat="1" applyFont="1" applyBorder="1" applyAlignment="1">
      <alignment/>
    </xf>
    <xf numFmtId="176" fontId="42" fillId="0" borderId="13" xfId="0" applyNumberFormat="1" applyFont="1" applyBorder="1" applyAlignment="1">
      <alignment/>
    </xf>
    <xf numFmtId="176" fontId="42" fillId="0" borderId="14" xfId="0" applyNumberFormat="1" applyFont="1" applyBorder="1" applyAlignment="1">
      <alignment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1" fillId="33" borderId="12" xfId="0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C25" sqref="C25"/>
    </sheetView>
  </sheetViews>
  <sheetFormatPr defaultColWidth="9.125" defaultRowHeight="12.75"/>
  <cols>
    <col min="1" max="1" width="3.375" style="5" customWidth="1"/>
    <col min="2" max="2" width="16.375" style="1" customWidth="1"/>
    <col min="3" max="3" width="28.625" style="1" customWidth="1"/>
    <col min="4" max="4" width="7.50390625" style="1" customWidth="1"/>
    <col min="5" max="5" width="9.125" style="1" customWidth="1"/>
    <col min="6" max="6" width="15.125" style="1" customWidth="1"/>
    <col min="7" max="7" width="9.125" style="1" customWidth="1"/>
    <col min="8" max="8" width="9.50390625" style="1" customWidth="1"/>
    <col min="9" max="9" width="9.125" style="1" customWidth="1"/>
    <col min="10" max="10" width="11.875" style="1" customWidth="1"/>
    <col min="11" max="11" width="9.125" style="1" customWidth="1"/>
    <col min="12" max="12" width="11.00390625" style="1" customWidth="1"/>
    <col min="13" max="13" width="22.50390625" style="1" customWidth="1"/>
    <col min="14" max="16384" width="9.125" style="1" customWidth="1"/>
  </cols>
  <sheetData>
    <row r="1" spans="2:13" ht="45.75" customHeight="1">
      <c r="B1" s="35" t="s">
        <v>45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11" customFormat="1" ht="16.5" customHeight="1">
      <c r="A2" s="5"/>
      <c r="B2" s="37" t="s">
        <v>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1" customFormat="1" ht="16.5" customHeight="1">
      <c r="A3" s="5"/>
      <c r="C3" s="19"/>
      <c r="D3" s="28">
        <v>44944</v>
      </c>
      <c r="E3" s="29"/>
      <c r="F3" s="29"/>
      <c r="G3" s="29"/>
      <c r="H3" s="29"/>
      <c r="I3" s="29"/>
      <c r="J3" s="19"/>
      <c r="K3" s="19"/>
      <c r="L3" s="19"/>
      <c r="M3" s="19"/>
    </row>
    <row r="4" spans="1:13" s="4" customFormat="1" ht="12.75" customHeight="1">
      <c r="A4" s="5"/>
      <c r="B4" s="33" t="s">
        <v>44</v>
      </c>
      <c r="C4" s="33"/>
      <c r="D4" s="30" t="s">
        <v>46</v>
      </c>
      <c r="E4" s="31"/>
      <c r="F4" s="31"/>
      <c r="G4" s="31"/>
      <c r="H4" s="31"/>
      <c r="I4" s="32"/>
      <c r="J4" s="34" t="s">
        <v>19</v>
      </c>
      <c r="K4" s="34"/>
      <c r="L4" s="38">
        <v>4</v>
      </c>
      <c r="M4" s="39"/>
    </row>
    <row r="5" spans="1:13" s="4" customFormat="1" ht="12.75" customHeight="1">
      <c r="A5" s="5"/>
      <c r="B5" s="33" t="s">
        <v>20</v>
      </c>
      <c r="C5" s="33"/>
      <c r="D5" s="30" t="s">
        <v>47</v>
      </c>
      <c r="E5" s="31"/>
      <c r="F5" s="31"/>
      <c r="G5" s="31"/>
      <c r="H5" s="31"/>
      <c r="I5" s="32"/>
      <c r="J5" s="34" t="s">
        <v>4</v>
      </c>
      <c r="K5" s="34"/>
      <c r="L5" s="38" t="s">
        <v>52</v>
      </c>
      <c r="M5" s="39"/>
    </row>
    <row r="6" spans="1:13" s="4" customFormat="1" ht="12.75" customHeight="1">
      <c r="A6" s="5"/>
      <c r="B6" s="33" t="s">
        <v>21</v>
      </c>
      <c r="C6" s="33"/>
      <c r="D6" s="30" t="s">
        <v>48</v>
      </c>
      <c r="E6" s="31"/>
      <c r="F6" s="31"/>
      <c r="G6" s="31"/>
      <c r="H6" s="31"/>
      <c r="I6" s="32"/>
      <c r="J6" s="34" t="s">
        <v>5</v>
      </c>
      <c r="K6" s="34"/>
      <c r="L6" s="38">
        <v>6</v>
      </c>
      <c r="M6" s="39"/>
    </row>
    <row r="7" spans="1:13" s="4" customFormat="1" ht="12.75">
      <c r="A7" s="5"/>
      <c r="B7" s="33" t="s">
        <v>22</v>
      </c>
      <c r="C7" s="33"/>
      <c r="D7" s="30" t="s">
        <v>49</v>
      </c>
      <c r="E7" s="31"/>
      <c r="F7" s="31"/>
      <c r="G7" s="31"/>
      <c r="H7" s="31"/>
      <c r="I7" s="32"/>
      <c r="J7" s="34" t="s">
        <v>6</v>
      </c>
      <c r="K7" s="34"/>
      <c r="L7" s="40">
        <v>1</v>
      </c>
      <c r="M7" s="41"/>
    </row>
    <row r="8" spans="1:13" s="4" customFormat="1" ht="12.75">
      <c r="A8" s="5"/>
      <c r="B8" s="21"/>
      <c r="C8" s="21" t="s">
        <v>32</v>
      </c>
      <c r="D8" s="30" t="s">
        <v>50</v>
      </c>
      <c r="E8" s="31"/>
      <c r="F8" s="31"/>
      <c r="G8" s="31"/>
      <c r="H8" s="31"/>
      <c r="I8" s="31"/>
      <c r="J8" s="31"/>
      <c r="K8" s="31"/>
      <c r="L8" s="31"/>
      <c r="M8" s="32"/>
    </row>
    <row r="9" spans="1:13" ht="58.5" customHeight="1">
      <c r="A9" s="12" t="s">
        <v>16</v>
      </c>
      <c r="B9" s="6" t="s">
        <v>17</v>
      </c>
      <c r="C9" s="7" t="s">
        <v>18</v>
      </c>
      <c r="D9" s="7" t="s">
        <v>0</v>
      </c>
      <c r="E9" s="8" t="s">
        <v>11</v>
      </c>
      <c r="F9" s="7" t="s">
        <v>27</v>
      </c>
      <c r="G9" s="8" t="s">
        <v>12</v>
      </c>
      <c r="H9" s="7" t="s">
        <v>1</v>
      </c>
      <c r="I9" s="13" t="s">
        <v>13</v>
      </c>
      <c r="J9" s="7" t="s">
        <v>2</v>
      </c>
      <c r="K9" s="8" t="s">
        <v>14</v>
      </c>
      <c r="L9" s="7" t="s">
        <v>15</v>
      </c>
      <c r="M9" s="7" t="s">
        <v>3</v>
      </c>
    </row>
    <row r="10" spans="1:17" ht="12.75">
      <c r="A10" s="14">
        <v>1</v>
      </c>
      <c r="B10" s="23" t="s">
        <v>53</v>
      </c>
      <c r="C10" s="53" t="s">
        <v>54</v>
      </c>
      <c r="D10" s="24">
        <v>92.23689</v>
      </c>
      <c r="E10" s="10">
        <f aca="true" t="shared" si="0" ref="E10:E19">D10/100*30</f>
        <v>27.671067</v>
      </c>
      <c r="F10" s="25">
        <v>87.63</v>
      </c>
      <c r="G10" s="10">
        <f aca="true" t="shared" si="1" ref="G10:G19">F10/100*30</f>
        <v>26.288999999999998</v>
      </c>
      <c r="H10" s="24">
        <v>82.5</v>
      </c>
      <c r="I10" s="10">
        <f aca="true" t="shared" si="2" ref="I10:I19">H10/100*10</f>
        <v>8.25</v>
      </c>
      <c r="J10" s="16">
        <v>79</v>
      </c>
      <c r="K10" s="10">
        <f aca="true" t="shared" si="3" ref="K10:K18">J10/100*30</f>
        <v>23.700000000000003</v>
      </c>
      <c r="L10" s="10">
        <f aca="true" t="shared" si="4" ref="L10:L19">SUM(E10,G10,I10,K10)</f>
        <v>85.910067</v>
      </c>
      <c r="M10" s="2" t="s">
        <v>7</v>
      </c>
      <c r="Q10" s="1" t="s">
        <v>10</v>
      </c>
    </row>
    <row r="11" spans="1:15" ht="12.75">
      <c r="A11" s="14">
        <v>2</v>
      </c>
      <c r="B11" s="54" t="s">
        <v>55</v>
      </c>
      <c r="C11" s="53" t="s">
        <v>56</v>
      </c>
      <c r="D11" s="24">
        <v>91.1867</v>
      </c>
      <c r="E11" s="10">
        <f t="shared" si="0"/>
        <v>27.356009999999998</v>
      </c>
      <c r="F11" s="25">
        <v>91.83</v>
      </c>
      <c r="G11" s="10">
        <f t="shared" si="1"/>
        <v>27.549</v>
      </c>
      <c r="H11" s="24">
        <v>95</v>
      </c>
      <c r="I11" s="10">
        <f t="shared" si="2"/>
        <v>9.5</v>
      </c>
      <c r="J11" s="16">
        <v>70</v>
      </c>
      <c r="K11" s="10">
        <f t="shared" si="3"/>
        <v>21</v>
      </c>
      <c r="L11" s="10">
        <f t="shared" si="4"/>
        <v>85.40501</v>
      </c>
      <c r="M11" s="2" t="s">
        <v>8</v>
      </c>
      <c r="N11" s="18"/>
      <c r="O11" s="18"/>
    </row>
    <row r="12" spans="1:13" ht="12.75">
      <c r="A12" s="14">
        <v>3</v>
      </c>
      <c r="B12" s="54" t="s">
        <v>57</v>
      </c>
      <c r="C12" s="53" t="s">
        <v>58</v>
      </c>
      <c r="D12" s="24">
        <v>88.74495</v>
      </c>
      <c r="E12" s="10">
        <f t="shared" si="0"/>
        <v>26.623485</v>
      </c>
      <c r="F12" s="25">
        <v>97.43</v>
      </c>
      <c r="G12" s="10">
        <f t="shared" si="1"/>
        <v>29.229000000000003</v>
      </c>
      <c r="H12" s="24">
        <v>86.25</v>
      </c>
      <c r="I12" s="10">
        <f t="shared" si="2"/>
        <v>8.625</v>
      </c>
      <c r="J12" s="16">
        <v>69</v>
      </c>
      <c r="K12" s="10">
        <f t="shared" si="3"/>
        <v>20.7</v>
      </c>
      <c r="L12" s="10">
        <f t="shared" si="4"/>
        <v>85.177485</v>
      </c>
      <c r="M12" s="2" t="s">
        <v>36</v>
      </c>
    </row>
    <row r="13" spans="1:13" ht="12.75">
      <c r="A13" s="14">
        <v>4</v>
      </c>
      <c r="B13" s="55" t="s">
        <v>59</v>
      </c>
      <c r="C13" s="56" t="s">
        <v>60</v>
      </c>
      <c r="D13" s="24">
        <v>86.7048</v>
      </c>
      <c r="E13" s="10">
        <f t="shared" si="0"/>
        <v>26.01144</v>
      </c>
      <c r="F13" s="26">
        <v>96.03</v>
      </c>
      <c r="G13" s="10">
        <f t="shared" si="1"/>
        <v>28.809</v>
      </c>
      <c r="H13" s="24">
        <v>91.25</v>
      </c>
      <c r="I13" s="10">
        <f t="shared" si="2"/>
        <v>9.125</v>
      </c>
      <c r="J13" s="16">
        <v>64</v>
      </c>
      <c r="K13" s="10">
        <f t="shared" si="3"/>
        <v>19.2</v>
      </c>
      <c r="L13" s="10">
        <f t="shared" si="4"/>
        <v>83.14544000000001</v>
      </c>
      <c r="M13" s="2" t="s">
        <v>36</v>
      </c>
    </row>
    <row r="14" spans="1:13" ht="12.75">
      <c r="A14" s="14">
        <v>5</v>
      </c>
      <c r="B14" s="54" t="s">
        <v>61</v>
      </c>
      <c r="C14" s="53" t="s">
        <v>62</v>
      </c>
      <c r="D14" s="24">
        <v>93.32978</v>
      </c>
      <c r="E14" s="10">
        <f t="shared" si="0"/>
        <v>27.998934</v>
      </c>
      <c r="F14" s="25">
        <v>94.86</v>
      </c>
      <c r="G14" s="10">
        <f t="shared" si="1"/>
        <v>28.458</v>
      </c>
      <c r="H14" s="24">
        <v>85</v>
      </c>
      <c r="I14" s="10">
        <f t="shared" si="2"/>
        <v>8.5</v>
      </c>
      <c r="J14" s="16">
        <v>55</v>
      </c>
      <c r="K14" s="10">
        <f t="shared" si="3"/>
        <v>16.5</v>
      </c>
      <c r="L14" s="10">
        <f t="shared" si="4"/>
        <v>81.45693399999999</v>
      </c>
      <c r="M14" s="2" t="s">
        <v>36</v>
      </c>
    </row>
    <row r="15" spans="1:13" ht="12.75">
      <c r="A15" s="14">
        <v>6</v>
      </c>
      <c r="B15" s="54" t="s">
        <v>63</v>
      </c>
      <c r="C15" s="53" t="s">
        <v>64</v>
      </c>
      <c r="D15" s="27">
        <v>88.65221</v>
      </c>
      <c r="E15" s="10">
        <f t="shared" si="0"/>
        <v>26.595663</v>
      </c>
      <c r="F15" s="25">
        <v>92.3</v>
      </c>
      <c r="G15" s="10">
        <f t="shared" si="1"/>
        <v>27.689999999999998</v>
      </c>
      <c r="H15" s="27">
        <v>82.5</v>
      </c>
      <c r="I15" s="10">
        <f t="shared" si="2"/>
        <v>8.25</v>
      </c>
      <c r="J15" s="16">
        <v>56</v>
      </c>
      <c r="K15" s="10">
        <f t="shared" si="3"/>
        <v>16.8</v>
      </c>
      <c r="L15" s="10">
        <f t="shared" si="4"/>
        <v>79.335663</v>
      </c>
      <c r="M15" s="2" t="s">
        <v>36</v>
      </c>
    </row>
    <row r="16" spans="1:13" ht="12.75">
      <c r="A16" s="14">
        <v>7</v>
      </c>
      <c r="B16" s="54" t="s">
        <v>65</v>
      </c>
      <c r="C16" s="53" t="s">
        <v>66</v>
      </c>
      <c r="D16" s="24">
        <v>92.31425</v>
      </c>
      <c r="E16" s="10">
        <f t="shared" si="0"/>
        <v>27.694274999999998</v>
      </c>
      <c r="F16" s="25">
        <v>84.13</v>
      </c>
      <c r="G16" s="10">
        <f t="shared" si="1"/>
        <v>25.238999999999997</v>
      </c>
      <c r="H16" s="24">
        <v>77.5</v>
      </c>
      <c r="I16" s="10">
        <f t="shared" si="2"/>
        <v>7.75</v>
      </c>
      <c r="J16" s="16">
        <v>55</v>
      </c>
      <c r="K16" s="10">
        <f t="shared" si="3"/>
        <v>16.5</v>
      </c>
      <c r="L16" s="10">
        <f t="shared" si="4"/>
        <v>77.183275</v>
      </c>
      <c r="M16" s="2" t="s">
        <v>36</v>
      </c>
    </row>
    <row r="17" spans="1:13" ht="12.75">
      <c r="A17" s="14">
        <v>8</v>
      </c>
      <c r="B17" s="54" t="s">
        <v>67</v>
      </c>
      <c r="C17" s="53" t="s">
        <v>68</v>
      </c>
      <c r="D17" s="24">
        <v>93.78698</v>
      </c>
      <c r="E17" s="10">
        <f t="shared" si="0"/>
        <v>28.136094</v>
      </c>
      <c r="F17" s="25">
        <v>82.26</v>
      </c>
      <c r="G17" s="10">
        <f t="shared" si="1"/>
        <v>24.678</v>
      </c>
      <c r="H17" s="24">
        <v>72.5</v>
      </c>
      <c r="I17" s="10">
        <f t="shared" si="2"/>
        <v>7.25</v>
      </c>
      <c r="J17" s="17">
        <v>57</v>
      </c>
      <c r="K17" s="10">
        <f t="shared" si="3"/>
        <v>17.099999999999998</v>
      </c>
      <c r="L17" s="10">
        <f t="shared" si="4"/>
        <v>77.16409399999999</v>
      </c>
      <c r="M17" s="2" t="s">
        <v>36</v>
      </c>
    </row>
    <row r="18" spans="1:13" ht="12.75">
      <c r="A18" s="14">
        <v>9</v>
      </c>
      <c r="B18" s="54" t="s">
        <v>69</v>
      </c>
      <c r="C18" s="53" t="s">
        <v>70</v>
      </c>
      <c r="D18" s="24">
        <v>89.92366</v>
      </c>
      <c r="E18" s="10">
        <f t="shared" si="0"/>
        <v>26.977097999999998</v>
      </c>
      <c r="F18" s="25">
        <v>94.86</v>
      </c>
      <c r="G18" s="10">
        <f t="shared" si="1"/>
        <v>28.458</v>
      </c>
      <c r="H18" s="24">
        <v>88.75</v>
      </c>
      <c r="I18" s="10">
        <f t="shared" si="2"/>
        <v>8.875</v>
      </c>
      <c r="J18" s="16">
        <v>0</v>
      </c>
      <c r="K18" s="10">
        <f t="shared" si="3"/>
        <v>0</v>
      </c>
      <c r="L18" s="10">
        <f t="shared" si="4"/>
        <v>64.310098</v>
      </c>
      <c r="M18" s="2" t="s">
        <v>51</v>
      </c>
    </row>
    <row r="19" spans="1:13" ht="12.75">
      <c r="A19" s="14">
        <v>10</v>
      </c>
      <c r="B19" s="54" t="s">
        <v>71</v>
      </c>
      <c r="C19" s="53" t="s">
        <v>72</v>
      </c>
      <c r="D19" s="24">
        <v>84.52527</v>
      </c>
      <c r="E19" s="10">
        <f t="shared" si="0"/>
        <v>25.357581000000003</v>
      </c>
      <c r="F19" s="25">
        <v>86.46</v>
      </c>
      <c r="G19" s="10">
        <f t="shared" si="1"/>
        <v>25.938</v>
      </c>
      <c r="H19" s="24">
        <v>92.5</v>
      </c>
      <c r="I19" s="10">
        <f t="shared" si="2"/>
        <v>9.25</v>
      </c>
      <c r="J19" s="16">
        <v>0</v>
      </c>
      <c r="K19" s="10">
        <v>0</v>
      </c>
      <c r="L19" s="10">
        <f t="shared" si="4"/>
        <v>60.545581</v>
      </c>
      <c r="M19" s="2" t="s">
        <v>51</v>
      </c>
    </row>
  </sheetData>
  <sheetProtection/>
  <mergeCells count="20">
    <mergeCell ref="L7:M7"/>
    <mergeCell ref="B1:M1"/>
    <mergeCell ref="B2:M2"/>
    <mergeCell ref="L4:M4"/>
    <mergeCell ref="L5:M5"/>
    <mergeCell ref="J6:K6"/>
    <mergeCell ref="D6:I6"/>
    <mergeCell ref="D4:I4"/>
    <mergeCell ref="L6:M6"/>
    <mergeCell ref="D5:I5"/>
    <mergeCell ref="D3:I3"/>
    <mergeCell ref="D8:M8"/>
    <mergeCell ref="B4:C4"/>
    <mergeCell ref="J4:K4"/>
    <mergeCell ref="B5:C5"/>
    <mergeCell ref="J5:K5"/>
    <mergeCell ref="B6:C6"/>
    <mergeCell ref="B7:C7"/>
    <mergeCell ref="J7:K7"/>
    <mergeCell ref="D7:I7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K10" sqref="K10"/>
    </sheetView>
  </sheetViews>
  <sheetFormatPr defaultColWidth="9.125" defaultRowHeight="12.75"/>
  <cols>
    <col min="1" max="1" width="4.50390625" style="1" customWidth="1"/>
    <col min="2" max="2" width="16.50390625" style="1" customWidth="1"/>
    <col min="3" max="3" width="24.375" style="1" customWidth="1"/>
    <col min="4" max="5" width="9.125" style="1" customWidth="1"/>
    <col min="6" max="6" width="14.50390625" style="1" customWidth="1"/>
    <col min="7" max="11" width="9.125" style="1" customWidth="1"/>
    <col min="12" max="12" width="11.50390625" style="1" customWidth="1"/>
    <col min="13" max="13" width="17.50390625" style="1" customWidth="1"/>
    <col min="14" max="16384" width="9.125" style="1" customWidth="1"/>
  </cols>
  <sheetData>
    <row r="1" spans="2:13" ht="41.25" customHeight="1">
      <c r="B1" s="35" t="s">
        <v>42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ht="17.25" customHeight="1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3:13" ht="12.75">
      <c r="C3" s="19"/>
      <c r="D3" s="19"/>
      <c r="E3" s="29" t="s">
        <v>43</v>
      </c>
      <c r="F3" s="29"/>
      <c r="G3" s="29"/>
      <c r="H3" s="29"/>
      <c r="I3" s="29"/>
      <c r="J3" s="19"/>
      <c r="K3" s="19"/>
      <c r="L3" s="19"/>
      <c r="M3" s="19"/>
    </row>
    <row r="4" spans="1:13" s="4" customFormat="1" ht="12.75" customHeight="1">
      <c r="A4" s="5"/>
      <c r="B4" s="33" t="s">
        <v>44</v>
      </c>
      <c r="C4" s="33"/>
      <c r="D4" s="30"/>
      <c r="E4" s="31"/>
      <c r="F4" s="31"/>
      <c r="G4" s="31"/>
      <c r="H4" s="31"/>
      <c r="I4" s="32"/>
      <c r="J4" s="34" t="s">
        <v>19</v>
      </c>
      <c r="K4" s="34"/>
      <c r="L4" s="38"/>
      <c r="M4" s="39"/>
    </row>
    <row r="5" spans="1:13" s="4" customFormat="1" ht="12.75" customHeight="1">
      <c r="A5" s="5"/>
      <c r="B5" s="33" t="s">
        <v>20</v>
      </c>
      <c r="C5" s="33"/>
      <c r="D5" s="30"/>
      <c r="E5" s="31"/>
      <c r="F5" s="31"/>
      <c r="G5" s="31"/>
      <c r="H5" s="31"/>
      <c r="I5" s="32"/>
      <c r="J5" s="34" t="s">
        <v>4</v>
      </c>
      <c r="K5" s="34"/>
      <c r="L5" s="38"/>
      <c r="M5" s="39"/>
    </row>
    <row r="6" spans="1:13" s="4" customFormat="1" ht="12.75" customHeight="1">
      <c r="A6" s="5"/>
      <c r="B6" s="33" t="s">
        <v>21</v>
      </c>
      <c r="C6" s="33"/>
      <c r="D6" s="30"/>
      <c r="E6" s="31"/>
      <c r="F6" s="31"/>
      <c r="G6" s="31"/>
      <c r="H6" s="31"/>
      <c r="I6" s="32"/>
      <c r="J6" s="34" t="s">
        <v>5</v>
      </c>
      <c r="K6" s="34"/>
      <c r="L6" s="38"/>
      <c r="M6" s="39"/>
    </row>
    <row r="7" spans="1:13" s="4" customFormat="1" ht="12.75">
      <c r="A7" s="5"/>
      <c r="B7" s="33" t="s">
        <v>22</v>
      </c>
      <c r="C7" s="33"/>
      <c r="D7" s="30"/>
      <c r="E7" s="31"/>
      <c r="F7" s="31"/>
      <c r="G7" s="31"/>
      <c r="H7" s="31"/>
      <c r="I7" s="32"/>
      <c r="J7" s="34" t="s">
        <v>6</v>
      </c>
      <c r="K7" s="34"/>
      <c r="L7" s="40"/>
      <c r="M7" s="41"/>
    </row>
    <row r="8" spans="1:13" s="4" customFormat="1" ht="12.75">
      <c r="A8" s="5"/>
      <c r="B8" s="21"/>
      <c r="C8" s="21" t="s">
        <v>32</v>
      </c>
      <c r="D8" s="30"/>
      <c r="E8" s="31"/>
      <c r="F8" s="31"/>
      <c r="G8" s="31"/>
      <c r="H8" s="31"/>
      <c r="I8" s="31"/>
      <c r="J8" s="31"/>
      <c r="K8" s="31"/>
      <c r="L8" s="31"/>
      <c r="M8" s="32"/>
    </row>
    <row r="9" spans="1:13" ht="52.5" customHeight="1">
      <c r="A9" s="12" t="s">
        <v>16</v>
      </c>
      <c r="B9" s="6" t="s">
        <v>17</v>
      </c>
      <c r="C9" s="7" t="s">
        <v>18</v>
      </c>
      <c r="D9" s="7" t="s">
        <v>0</v>
      </c>
      <c r="E9" s="8" t="s">
        <v>11</v>
      </c>
      <c r="F9" s="7" t="s">
        <v>27</v>
      </c>
      <c r="G9" s="8" t="s">
        <v>28</v>
      </c>
      <c r="H9" s="7" t="s">
        <v>1</v>
      </c>
      <c r="I9" s="8" t="s">
        <v>29</v>
      </c>
      <c r="J9" s="7" t="s">
        <v>2</v>
      </c>
      <c r="K9" s="8" t="s">
        <v>14</v>
      </c>
      <c r="L9" s="7" t="s">
        <v>15</v>
      </c>
      <c r="M9" s="7" t="s">
        <v>3</v>
      </c>
    </row>
    <row r="10" spans="1:13" ht="33.75" customHeight="1">
      <c r="A10" s="10"/>
      <c r="B10" s="10"/>
      <c r="C10" s="15"/>
      <c r="D10" s="10"/>
      <c r="E10" s="10">
        <f>D10/100*30</f>
        <v>0</v>
      </c>
      <c r="F10" s="10"/>
      <c r="G10" s="10">
        <f>F10/100*10</f>
        <v>0</v>
      </c>
      <c r="H10" s="10"/>
      <c r="I10" s="10">
        <f>H10/100*30</f>
        <v>0</v>
      </c>
      <c r="J10" s="16"/>
      <c r="K10" s="10">
        <f>J10/100*30</f>
        <v>0</v>
      </c>
      <c r="L10" s="10">
        <f>SUM(E10,G10,I10,K10)</f>
        <v>0</v>
      </c>
      <c r="M10" s="2" t="s">
        <v>7</v>
      </c>
    </row>
    <row r="11" spans="1:13" ht="33.75" customHeight="1">
      <c r="A11" s="10"/>
      <c r="B11" s="10"/>
      <c r="C11" s="15"/>
      <c r="D11" s="10"/>
      <c r="E11" s="10">
        <f>D11/100*30</f>
        <v>0</v>
      </c>
      <c r="F11" s="17"/>
      <c r="G11" s="10">
        <f>F11/100*10</f>
        <v>0</v>
      </c>
      <c r="H11" s="17"/>
      <c r="I11" s="10">
        <f>H11/100*30</f>
        <v>0</v>
      </c>
      <c r="J11" s="17"/>
      <c r="K11" s="10">
        <f>J11/100*30</f>
        <v>0</v>
      </c>
      <c r="L11" s="10">
        <f>SUM(E11,G11,I11,K11)</f>
        <v>0</v>
      </c>
      <c r="M11" s="2" t="s">
        <v>8</v>
      </c>
    </row>
    <row r="12" spans="1:13" ht="33.75" customHeight="1">
      <c r="A12" s="10"/>
      <c r="B12" s="10"/>
      <c r="C12" s="15"/>
      <c r="D12" s="10"/>
      <c r="E12" s="10">
        <f>D12/100*30</f>
        <v>0</v>
      </c>
      <c r="F12" s="16"/>
      <c r="G12" s="10">
        <f>F12/100*10</f>
        <v>0</v>
      </c>
      <c r="H12" s="10"/>
      <c r="I12" s="10">
        <f>H12/100*30</f>
        <v>0</v>
      </c>
      <c r="J12" s="16"/>
      <c r="K12" s="10">
        <f>J12/100*30</f>
        <v>0</v>
      </c>
      <c r="L12" s="10">
        <f>SUM(E12,G12,I12,K12)</f>
        <v>0</v>
      </c>
      <c r="M12" s="2" t="s">
        <v>36</v>
      </c>
    </row>
    <row r="13" spans="1:13" ht="33.75" customHeight="1">
      <c r="A13" s="10"/>
      <c r="B13" s="10"/>
      <c r="C13" s="15"/>
      <c r="D13" s="10"/>
      <c r="E13" s="10">
        <f>D13/100*30</f>
        <v>0</v>
      </c>
      <c r="F13" s="16"/>
      <c r="G13" s="10">
        <f>F13/100*10</f>
        <v>0</v>
      </c>
      <c r="H13" s="10"/>
      <c r="I13" s="10">
        <f>H13/100*30</f>
        <v>0</v>
      </c>
      <c r="J13" s="16"/>
      <c r="K13" s="10">
        <f>J13/100*30</f>
        <v>0</v>
      </c>
      <c r="L13" s="10">
        <f>SUM(E13,G13,I13,K13)</f>
        <v>0</v>
      </c>
      <c r="M13" s="2"/>
    </row>
    <row r="14" spans="2:13" ht="33" customHeight="1">
      <c r="B14" s="43" t="s">
        <v>31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20" spans="14:21" ht="12.75">
      <c r="N20" s="42"/>
      <c r="O20" s="42"/>
      <c r="P20" s="42"/>
      <c r="Q20" s="42"/>
      <c r="R20" s="42"/>
      <c r="S20" s="42"/>
      <c r="T20" s="42"/>
      <c r="U20" s="42"/>
    </row>
  </sheetData>
  <sheetProtection/>
  <mergeCells count="22">
    <mergeCell ref="D7:I7"/>
    <mergeCell ref="J7:K7"/>
    <mergeCell ref="L7:M7"/>
    <mergeCell ref="B1:M1"/>
    <mergeCell ref="B2:M2"/>
    <mergeCell ref="J5:K5"/>
    <mergeCell ref="L5:M5"/>
    <mergeCell ref="B6:C6"/>
    <mergeCell ref="D6:I6"/>
    <mergeCell ref="J6:K6"/>
    <mergeCell ref="B5:C5"/>
    <mergeCell ref="D5:I5"/>
    <mergeCell ref="D8:M8"/>
    <mergeCell ref="B7:C7"/>
    <mergeCell ref="L6:M6"/>
    <mergeCell ref="E3:I3"/>
    <mergeCell ref="N20:U20"/>
    <mergeCell ref="B14:M14"/>
    <mergeCell ref="B4:C4"/>
    <mergeCell ref="D4:I4"/>
    <mergeCell ref="J4:K4"/>
    <mergeCell ref="L4:M4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P15" sqref="P15"/>
    </sheetView>
  </sheetViews>
  <sheetFormatPr defaultColWidth="9.125" defaultRowHeight="12.75"/>
  <cols>
    <col min="1" max="1" width="3.125" style="3" customWidth="1"/>
    <col min="2" max="2" width="16.50390625" style="1" customWidth="1"/>
    <col min="3" max="3" width="30.50390625" style="1" customWidth="1"/>
    <col min="4" max="4" width="9.375" style="1" customWidth="1"/>
    <col min="5" max="5" width="9.125" style="1" customWidth="1"/>
    <col min="6" max="6" width="17.50390625" style="1" customWidth="1"/>
    <col min="7" max="7" width="9.125" style="1" customWidth="1"/>
    <col min="8" max="8" width="12.625" style="1" customWidth="1"/>
    <col min="9" max="11" width="9.125" style="1" customWidth="1"/>
    <col min="12" max="12" width="17.50390625" style="1" customWidth="1"/>
    <col min="13" max="16384" width="9.125" style="1" customWidth="1"/>
  </cols>
  <sheetData>
    <row r="1" spans="2:12" ht="45.75" customHeight="1">
      <c r="B1" s="49" t="s">
        <v>40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12" ht="12.75">
      <c r="B2" s="37" t="s">
        <v>9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3:12" ht="12.75">
      <c r="C3" s="19"/>
      <c r="D3" s="19"/>
      <c r="E3" s="29" t="s">
        <v>41</v>
      </c>
      <c r="F3" s="29"/>
      <c r="G3" s="29"/>
      <c r="H3" s="19"/>
      <c r="I3" s="19"/>
      <c r="J3" s="19"/>
      <c r="K3" s="19"/>
      <c r="L3" s="19"/>
    </row>
    <row r="4" spans="1:12" s="4" customFormat="1" ht="12.75" customHeight="1">
      <c r="A4" s="3"/>
      <c r="B4" s="33" t="s">
        <v>44</v>
      </c>
      <c r="C4" s="33"/>
      <c r="D4" s="30"/>
      <c r="E4" s="31"/>
      <c r="F4" s="31"/>
      <c r="G4" s="32"/>
      <c r="H4" s="34" t="s">
        <v>19</v>
      </c>
      <c r="I4" s="34"/>
      <c r="J4" s="48"/>
      <c r="K4" s="48"/>
      <c r="L4" s="48"/>
    </row>
    <row r="5" spans="1:12" s="4" customFormat="1" ht="12.75" customHeight="1">
      <c r="A5" s="3"/>
      <c r="B5" s="33" t="s">
        <v>20</v>
      </c>
      <c r="C5" s="33"/>
      <c r="D5" s="30"/>
      <c r="E5" s="31"/>
      <c r="F5" s="31"/>
      <c r="G5" s="32"/>
      <c r="H5" s="34" t="s">
        <v>4</v>
      </c>
      <c r="I5" s="34"/>
      <c r="J5" s="48"/>
      <c r="K5" s="48"/>
      <c r="L5" s="48"/>
    </row>
    <row r="6" spans="1:12" s="4" customFormat="1" ht="12.75" customHeight="1">
      <c r="A6" s="3"/>
      <c r="B6" s="33" t="s">
        <v>21</v>
      </c>
      <c r="C6" s="33"/>
      <c r="D6" s="30"/>
      <c r="E6" s="31"/>
      <c r="F6" s="31"/>
      <c r="G6" s="32"/>
      <c r="H6" s="34" t="s">
        <v>5</v>
      </c>
      <c r="I6" s="34"/>
      <c r="J6" s="48"/>
      <c r="K6" s="48"/>
      <c r="L6" s="48"/>
    </row>
    <row r="7" spans="1:12" s="4" customFormat="1" ht="12.75">
      <c r="A7" s="3"/>
      <c r="B7" s="33" t="s">
        <v>22</v>
      </c>
      <c r="C7" s="33"/>
      <c r="D7" s="30"/>
      <c r="E7" s="31"/>
      <c r="F7" s="31"/>
      <c r="G7" s="32"/>
      <c r="H7" s="34" t="s">
        <v>6</v>
      </c>
      <c r="I7" s="34"/>
      <c r="J7" s="48"/>
      <c r="K7" s="48"/>
      <c r="L7" s="48"/>
    </row>
    <row r="8" spans="1:12" s="4" customFormat="1" ht="12.75">
      <c r="A8" s="3"/>
      <c r="B8" s="21"/>
      <c r="C8" s="21" t="s">
        <v>32</v>
      </c>
      <c r="D8" s="30"/>
      <c r="E8" s="31"/>
      <c r="F8" s="31"/>
      <c r="G8" s="31"/>
      <c r="H8" s="31"/>
      <c r="I8" s="31"/>
      <c r="J8" s="31"/>
      <c r="K8" s="31"/>
      <c r="L8" s="32"/>
    </row>
    <row r="9" spans="1:12" ht="53.25" customHeight="1">
      <c r="A9" s="12" t="s">
        <v>16</v>
      </c>
      <c r="B9" s="6" t="s">
        <v>17</v>
      </c>
      <c r="C9" s="7" t="s">
        <v>18</v>
      </c>
      <c r="D9" s="7" t="s">
        <v>0</v>
      </c>
      <c r="E9" s="8" t="s">
        <v>24</v>
      </c>
      <c r="F9" s="7" t="s">
        <v>27</v>
      </c>
      <c r="G9" s="8" t="s">
        <v>12</v>
      </c>
      <c r="H9" s="7" t="s">
        <v>2</v>
      </c>
      <c r="I9" s="8" t="s">
        <v>25</v>
      </c>
      <c r="J9" s="44" t="s">
        <v>26</v>
      </c>
      <c r="K9" s="45"/>
      <c r="L9" s="7" t="s">
        <v>3</v>
      </c>
    </row>
    <row r="10" spans="1:12" ht="33.75" customHeight="1">
      <c r="A10" s="9"/>
      <c r="B10" s="10"/>
      <c r="C10" s="10"/>
      <c r="D10" s="10"/>
      <c r="E10" s="10">
        <f>D10/100*35</f>
        <v>0</v>
      </c>
      <c r="F10" s="10"/>
      <c r="G10" s="10">
        <f>F10/100*30</f>
        <v>0</v>
      </c>
      <c r="H10" s="10"/>
      <c r="I10" s="10">
        <f>H10/100*35</f>
        <v>0</v>
      </c>
      <c r="J10" s="46">
        <f>SUM(E10,G10,I10)</f>
        <v>0</v>
      </c>
      <c r="K10" s="46"/>
      <c r="L10" s="2" t="s">
        <v>7</v>
      </c>
    </row>
    <row r="11" spans="1:12" ht="33.75" customHeight="1">
      <c r="A11" s="9"/>
      <c r="B11" s="10"/>
      <c r="C11" s="10"/>
      <c r="D11" s="10"/>
      <c r="E11" s="10">
        <f>D11/100*35</f>
        <v>0</v>
      </c>
      <c r="F11" s="10"/>
      <c r="G11" s="10">
        <f>F11/100*30</f>
        <v>0</v>
      </c>
      <c r="H11" s="10"/>
      <c r="I11" s="10">
        <f>H11/100*35</f>
        <v>0</v>
      </c>
      <c r="J11" s="46">
        <f>SUM(E11,G11,I11)</f>
        <v>0</v>
      </c>
      <c r="K11" s="46"/>
      <c r="L11" s="2" t="s">
        <v>8</v>
      </c>
    </row>
    <row r="12" spans="1:12" ht="33.75" customHeight="1">
      <c r="A12" s="9"/>
      <c r="B12" s="10"/>
      <c r="C12" s="10"/>
      <c r="D12" s="10"/>
      <c r="E12" s="10">
        <f>D12/100*35</f>
        <v>0</v>
      </c>
      <c r="F12" s="10"/>
      <c r="G12" s="10">
        <f>F12/100*30</f>
        <v>0</v>
      </c>
      <c r="H12" s="10"/>
      <c r="I12" s="10">
        <f>H12/100*35</f>
        <v>0</v>
      </c>
      <c r="J12" s="46">
        <f>SUM(E12,G12,I12)</f>
        <v>0</v>
      </c>
      <c r="K12" s="46"/>
      <c r="L12" s="2" t="s">
        <v>36</v>
      </c>
    </row>
    <row r="13" spans="1:12" ht="33.75" customHeight="1">
      <c r="A13" s="9"/>
      <c r="B13" s="10"/>
      <c r="C13" s="10"/>
      <c r="D13" s="10"/>
      <c r="E13" s="10">
        <f>D13/100*35</f>
        <v>0</v>
      </c>
      <c r="F13" s="10"/>
      <c r="G13" s="10">
        <f>F13/100*30</f>
        <v>0</v>
      </c>
      <c r="H13" s="10"/>
      <c r="I13" s="10">
        <f>H13/100*35</f>
        <v>0</v>
      </c>
      <c r="J13" s="46">
        <f>SUM(E13,G13,I13)</f>
        <v>0</v>
      </c>
      <c r="K13" s="46"/>
      <c r="L13" s="10"/>
    </row>
    <row r="14" spans="1:12" ht="33.75" customHeight="1">
      <c r="A14" s="9"/>
      <c r="B14" s="10"/>
      <c r="C14" s="10"/>
      <c r="D14" s="10"/>
      <c r="E14" s="10">
        <f>D14/100*35</f>
        <v>0</v>
      </c>
      <c r="F14" s="10"/>
      <c r="G14" s="10">
        <f>F14/100*30</f>
        <v>0</v>
      </c>
      <c r="H14" s="10"/>
      <c r="I14" s="10">
        <f>H14/100*35</f>
        <v>0</v>
      </c>
      <c r="J14" s="46">
        <f>SUM(E14,G14,I14)</f>
        <v>0</v>
      </c>
      <c r="K14" s="46"/>
      <c r="L14" s="10"/>
    </row>
    <row r="15" spans="2:13" ht="31.5" customHeight="1">
      <c r="B15" s="47" t="s">
        <v>31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20"/>
    </row>
  </sheetData>
  <sheetProtection/>
  <mergeCells count="27">
    <mergeCell ref="E3:G3"/>
    <mergeCell ref="B1:L1"/>
    <mergeCell ref="D7:G7"/>
    <mergeCell ref="D6:G6"/>
    <mergeCell ref="D5:G5"/>
    <mergeCell ref="D4:G4"/>
    <mergeCell ref="B2:L2"/>
    <mergeCell ref="B7:C7"/>
    <mergeCell ref="J4:L4"/>
    <mergeCell ref="J5:L5"/>
    <mergeCell ref="B15:L15"/>
    <mergeCell ref="J6:L6"/>
    <mergeCell ref="J7:L7"/>
    <mergeCell ref="B4:C4"/>
    <mergeCell ref="B5:C5"/>
    <mergeCell ref="B6:C6"/>
    <mergeCell ref="H4:I4"/>
    <mergeCell ref="H5:I5"/>
    <mergeCell ref="H6:I6"/>
    <mergeCell ref="H7:I7"/>
    <mergeCell ref="D8:L8"/>
    <mergeCell ref="J9:K9"/>
    <mergeCell ref="J11:K11"/>
    <mergeCell ref="J12:K12"/>
    <mergeCell ref="J13:K13"/>
    <mergeCell ref="J14:K14"/>
    <mergeCell ref="J10:K10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4">
      <selection activeCell="G21" sqref="G21"/>
    </sheetView>
  </sheetViews>
  <sheetFormatPr defaultColWidth="9.125" defaultRowHeight="12.75"/>
  <cols>
    <col min="1" max="1" width="3.375" style="5" customWidth="1"/>
    <col min="2" max="2" width="16.375" style="1" customWidth="1"/>
    <col min="3" max="3" width="28.625" style="1" customWidth="1"/>
    <col min="4" max="4" width="7.50390625" style="1" customWidth="1"/>
    <col min="5" max="5" width="9.125" style="1" customWidth="1"/>
    <col min="6" max="6" width="15.125" style="1" customWidth="1"/>
    <col min="7" max="7" width="9.125" style="1" customWidth="1"/>
    <col min="8" max="8" width="9.50390625" style="1" customWidth="1"/>
    <col min="9" max="9" width="9.125" style="1" customWidth="1"/>
    <col min="10" max="10" width="11.875" style="1" customWidth="1"/>
    <col min="11" max="11" width="9.125" style="1" customWidth="1"/>
    <col min="12" max="12" width="11.00390625" style="1" customWidth="1"/>
    <col min="13" max="13" width="22.50390625" style="1" customWidth="1"/>
    <col min="14" max="16384" width="9.125" style="1" customWidth="1"/>
  </cols>
  <sheetData>
    <row r="1" spans="2:13" ht="42.75" customHeight="1">
      <c r="B1" s="35" t="s">
        <v>38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11" customFormat="1" ht="16.5" customHeight="1">
      <c r="A2" s="5"/>
      <c r="B2" s="37" t="s">
        <v>39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1" customFormat="1" ht="16.5" customHeight="1">
      <c r="A3" s="5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4" customFormat="1" ht="12.75" customHeight="1">
      <c r="A4" s="5"/>
      <c r="B4" s="33" t="s">
        <v>44</v>
      </c>
      <c r="C4" s="33"/>
      <c r="D4" s="30"/>
      <c r="E4" s="31"/>
      <c r="F4" s="31"/>
      <c r="G4" s="31"/>
      <c r="H4" s="31"/>
      <c r="I4" s="32"/>
      <c r="J4" s="34" t="s">
        <v>19</v>
      </c>
      <c r="K4" s="34"/>
      <c r="L4" s="38"/>
      <c r="M4" s="39"/>
    </row>
    <row r="5" spans="1:13" s="4" customFormat="1" ht="12.75" customHeight="1">
      <c r="A5" s="5"/>
      <c r="B5" s="33" t="s">
        <v>20</v>
      </c>
      <c r="C5" s="33"/>
      <c r="D5" s="30"/>
      <c r="E5" s="31"/>
      <c r="F5" s="31"/>
      <c r="G5" s="31"/>
      <c r="H5" s="31"/>
      <c r="I5" s="32"/>
      <c r="J5" s="34" t="s">
        <v>4</v>
      </c>
      <c r="K5" s="34"/>
      <c r="L5" s="38"/>
      <c r="M5" s="39"/>
    </row>
    <row r="6" spans="1:13" s="4" customFormat="1" ht="12.75" customHeight="1">
      <c r="A6" s="5"/>
      <c r="B6" s="33" t="s">
        <v>21</v>
      </c>
      <c r="C6" s="33"/>
      <c r="D6" s="30"/>
      <c r="E6" s="31"/>
      <c r="F6" s="31"/>
      <c r="G6" s="31"/>
      <c r="H6" s="31"/>
      <c r="I6" s="32"/>
      <c r="J6" s="34" t="s">
        <v>5</v>
      </c>
      <c r="K6" s="34"/>
      <c r="L6" s="38"/>
      <c r="M6" s="39"/>
    </row>
    <row r="7" spans="1:13" s="4" customFormat="1" ht="12.75">
      <c r="A7" s="5"/>
      <c r="B7" s="33" t="s">
        <v>22</v>
      </c>
      <c r="C7" s="33"/>
      <c r="D7" s="30"/>
      <c r="E7" s="31"/>
      <c r="F7" s="31"/>
      <c r="G7" s="31"/>
      <c r="H7" s="31"/>
      <c r="I7" s="32"/>
      <c r="J7" s="34" t="s">
        <v>6</v>
      </c>
      <c r="K7" s="34"/>
      <c r="L7" s="40"/>
      <c r="M7" s="41"/>
    </row>
    <row r="8" spans="1:13" s="4" customFormat="1" ht="21.75" customHeight="1">
      <c r="A8" s="5"/>
      <c r="B8" s="51" t="s">
        <v>32</v>
      </c>
      <c r="C8" s="52"/>
      <c r="D8" s="30"/>
      <c r="E8" s="31"/>
      <c r="F8" s="31"/>
      <c r="G8" s="31"/>
      <c r="H8" s="31"/>
      <c r="I8" s="31"/>
      <c r="J8" s="31"/>
      <c r="K8" s="31"/>
      <c r="L8" s="31"/>
      <c r="M8" s="32"/>
    </row>
    <row r="9" spans="1:13" ht="58.5" customHeight="1">
      <c r="A9" s="12" t="s">
        <v>16</v>
      </c>
      <c r="B9" s="6" t="s">
        <v>17</v>
      </c>
      <c r="C9" s="22" t="s">
        <v>18</v>
      </c>
      <c r="D9" s="22" t="s">
        <v>0</v>
      </c>
      <c r="E9" s="8" t="s">
        <v>33</v>
      </c>
      <c r="F9" s="22" t="s">
        <v>27</v>
      </c>
      <c r="G9" s="8" t="s">
        <v>34</v>
      </c>
      <c r="H9" s="22" t="s">
        <v>1</v>
      </c>
      <c r="I9" s="13" t="s">
        <v>29</v>
      </c>
      <c r="J9" s="22" t="s">
        <v>2</v>
      </c>
      <c r="K9" s="8" t="s">
        <v>35</v>
      </c>
      <c r="L9" s="22" t="s">
        <v>15</v>
      </c>
      <c r="M9" s="22" t="s">
        <v>37</v>
      </c>
    </row>
    <row r="10" spans="1:17" ht="33.75" customHeight="1">
      <c r="A10" s="14"/>
      <c r="B10" s="10"/>
      <c r="C10" s="15"/>
      <c r="D10" s="10"/>
      <c r="E10" s="10">
        <f>D10/100*40</f>
        <v>0</v>
      </c>
      <c r="F10" s="10"/>
      <c r="G10" s="10">
        <f>F10/100*15</f>
        <v>0</v>
      </c>
      <c r="H10" s="10"/>
      <c r="I10" s="10">
        <f>H10/100*30</f>
        <v>0</v>
      </c>
      <c r="J10" s="16"/>
      <c r="K10" s="10">
        <f>J10/100*15</f>
        <v>0</v>
      </c>
      <c r="L10" s="10">
        <f>SUM(E10,G10,I10,K10)</f>
        <v>0</v>
      </c>
      <c r="M10" s="2" t="s">
        <v>7</v>
      </c>
      <c r="Q10" s="1" t="s">
        <v>10</v>
      </c>
    </row>
    <row r="11" spans="1:15" ht="33.75" customHeight="1">
      <c r="A11" s="14"/>
      <c r="B11" s="10"/>
      <c r="C11" s="15"/>
      <c r="D11" s="10"/>
      <c r="E11" s="10">
        <f>D11/100*30</f>
        <v>0</v>
      </c>
      <c r="F11" s="17"/>
      <c r="G11" s="10">
        <f>F11/100*30</f>
        <v>0</v>
      </c>
      <c r="H11" s="17"/>
      <c r="I11" s="10">
        <f>H11/100*10</f>
        <v>0</v>
      </c>
      <c r="J11" s="17"/>
      <c r="K11" s="10">
        <f>J11/100*30</f>
        <v>0</v>
      </c>
      <c r="L11" s="10">
        <f>SUM(E11,G11,I11,K11)</f>
        <v>0</v>
      </c>
      <c r="M11" s="2" t="s">
        <v>8</v>
      </c>
      <c r="N11" s="18"/>
      <c r="O11" s="18"/>
    </row>
    <row r="12" spans="1:13" ht="33.75" customHeight="1">
      <c r="A12" s="14"/>
      <c r="B12" s="10"/>
      <c r="C12" s="15"/>
      <c r="D12" s="10"/>
      <c r="E12" s="10">
        <f>D12/100*30</f>
        <v>0</v>
      </c>
      <c r="F12" s="16"/>
      <c r="G12" s="10">
        <f>F12/100*30</f>
        <v>0</v>
      </c>
      <c r="H12" s="10"/>
      <c r="I12" s="10">
        <f>H12/100*10</f>
        <v>0</v>
      </c>
      <c r="J12" s="16"/>
      <c r="K12" s="10">
        <f>J12/100*30</f>
        <v>0</v>
      </c>
      <c r="L12" s="10">
        <f>SUM(E12,G12,I12,K12)</f>
        <v>0</v>
      </c>
      <c r="M12" s="2" t="s">
        <v>36</v>
      </c>
    </row>
    <row r="13" spans="1:13" ht="33.75" customHeight="1">
      <c r="A13" s="14"/>
      <c r="B13" s="10"/>
      <c r="C13" s="15"/>
      <c r="D13" s="10"/>
      <c r="E13" s="10">
        <f>D13/100*30</f>
        <v>0</v>
      </c>
      <c r="F13" s="16"/>
      <c r="G13" s="10">
        <f>F13/100*30</f>
        <v>0</v>
      </c>
      <c r="H13" s="10"/>
      <c r="I13" s="10">
        <f>H13/100*10</f>
        <v>0</v>
      </c>
      <c r="J13" s="16"/>
      <c r="K13" s="10">
        <f>J13/100*30</f>
        <v>0</v>
      </c>
      <c r="L13" s="10">
        <f>SUM(E13,G13,I13,K13)</f>
        <v>0</v>
      </c>
      <c r="M13" s="2"/>
    </row>
    <row r="14" spans="2:13" ht="29.25" customHeight="1">
      <c r="B14" s="43" t="s">
        <v>31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</sheetData>
  <sheetProtection/>
  <mergeCells count="21">
    <mergeCell ref="B7:C7"/>
    <mergeCell ref="D7:I7"/>
    <mergeCell ref="J7:K7"/>
    <mergeCell ref="L7:M7"/>
    <mergeCell ref="B14:M14"/>
    <mergeCell ref="B8:C8"/>
    <mergeCell ref="D8:M8"/>
    <mergeCell ref="B5:C5"/>
    <mergeCell ref="D5:I5"/>
    <mergeCell ref="J5:K5"/>
    <mergeCell ref="L5:M5"/>
    <mergeCell ref="B6:C6"/>
    <mergeCell ref="D6:I6"/>
    <mergeCell ref="J6:K6"/>
    <mergeCell ref="L6:M6"/>
    <mergeCell ref="B1:M1"/>
    <mergeCell ref="B2:M2"/>
    <mergeCell ref="B4:C4"/>
    <mergeCell ref="D4:I4"/>
    <mergeCell ref="J4:K4"/>
    <mergeCell ref="L4:M4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prsfusun</dc:creator>
  <cp:keywords/>
  <dc:description/>
  <cp:lastModifiedBy>HP</cp:lastModifiedBy>
  <cp:lastPrinted>2023-01-17T14:20:40Z</cp:lastPrinted>
  <dcterms:created xsi:type="dcterms:W3CDTF">2009-04-14T07:08:36Z</dcterms:created>
  <dcterms:modified xsi:type="dcterms:W3CDTF">2023-01-18T08:05:00Z</dcterms:modified>
  <cp:category/>
  <cp:version/>
  <cp:contentType/>
  <cp:contentStatus/>
</cp:coreProperties>
</file>